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1970" windowHeight="3285" tabRatio="967" activeTab="0"/>
  </bookViews>
  <sheets>
    <sheet name="PLANILHA" sheetId="1" r:id="rId1"/>
  </sheets>
  <externalReferences>
    <externalReference r:id="rId4"/>
  </externalReferences>
  <definedNames>
    <definedName name="_xlnm.Print_Area" localSheetId="0">'PLANILHA'!$A$1:$F$94</definedName>
    <definedName name="_xlnm.Print_Titles" localSheetId="0">'PLANILHA'!$13:$13</definedName>
  </definedNames>
  <calcPr fullCalcOnLoad="1"/>
</workbook>
</file>

<file path=xl/sharedStrings.xml><?xml version="1.0" encoding="utf-8"?>
<sst xmlns="http://schemas.openxmlformats.org/spreadsheetml/2006/main" count="58" uniqueCount="49">
  <si>
    <t>BDI INCLUSO DE 28,87%</t>
  </si>
  <si>
    <t>ITENS</t>
  </si>
  <si>
    <t>SERVIÇOS</t>
  </si>
  <si>
    <t>UNID.</t>
  </si>
  <si>
    <t>QUANT.</t>
  </si>
  <si>
    <t>P.UNIT.</t>
  </si>
  <si>
    <t>P.TOTAL</t>
  </si>
  <si>
    <t>PARTE I</t>
  </si>
  <si>
    <t>MOBILIZAÇÃO DE PESSOAL, MÁQUINAS E EQUIPAMENTOS</t>
  </si>
  <si>
    <t>cj</t>
  </si>
  <si>
    <t>INSTALAÇÃO DO CANTEIRO DE OBRA</t>
  </si>
  <si>
    <t>DESMOBILIZAÇÃO DE PESSOAL, MÁQUINAS E EQUIPAMENTOS</t>
  </si>
  <si>
    <t>1.1</t>
  </si>
  <si>
    <t>1.2</t>
  </si>
  <si>
    <t>m³</t>
  </si>
  <si>
    <t>1.3</t>
  </si>
  <si>
    <t>PLACA DA OBRA</t>
  </si>
  <si>
    <t>PARTE II</t>
  </si>
  <si>
    <t>PISTA PRINCIPAL (02R/20L)</t>
  </si>
  <si>
    <t>Fresagem da C.P.A. (espess. 0,02m)</t>
  </si>
  <si>
    <t>m²</t>
  </si>
  <si>
    <t>Emulsão selante modificada com polímero</t>
  </si>
  <si>
    <t>Recomposição de C.P.A. com polímero (espess. 0,02m)</t>
  </si>
  <si>
    <t>PISTA AUXILIAR (02L/20R)</t>
  </si>
  <si>
    <t>2.1</t>
  </si>
  <si>
    <t>Fresagem de C.P.A. (espess. 0,02m)</t>
  </si>
  <si>
    <t>2.2</t>
  </si>
  <si>
    <t>Emulsão selante modoficada com polímero</t>
  </si>
  <si>
    <t>2.3</t>
  </si>
  <si>
    <t>OBRAS COMPLEMENTARES</t>
  </si>
  <si>
    <t>3.1</t>
  </si>
  <si>
    <t>Sinalização Horizontal</t>
  </si>
  <si>
    <t>TOTAL</t>
  </si>
  <si>
    <t>ADMINISTRAÇÃO LOCAL</t>
  </si>
  <si>
    <t xml:space="preserve">5%-&gt; </t>
  </si>
  <si>
    <t>mês</t>
  </si>
  <si>
    <t>TOTAL PARTE II</t>
  </si>
  <si>
    <t>TOTAL PARTE I</t>
  </si>
  <si>
    <t>RECUPERAÇÃO DAS CAMADAS POROSAS DE ATRITO DAS PISTAS DE POUSO E DECOLAGEM E OBRAS COMPLEMENTARES</t>
  </si>
  <si>
    <t>REV:</t>
  </si>
  <si>
    <t>03</t>
  </si>
  <si>
    <t>03/03</t>
  </si>
  <si>
    <t>OBS:</t>
  </si>
  <si>
    <t>PLANILHA DE SERVIÇOS E PREÇOS DE OBRAS</t>
  </si>
  <si>
    <t>AEROPORTO SANTOS-DUMONT/RJ</t>
  </si>
  <si>
    <t xml:space="preserve">FOLHA:      </t>
  </si>
  <si>
    <t>DATA:</t>
  </si>
  <si>
    <t>APROVO:</t>
  </si>
  <si>
    <t>SET/2006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</si>
</sst>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#,##0.000"/>
    <numFmt numFmtId="172" formatCode="0.0"/>
    <numFmt numFmtId="173" formatCode="#,##0.0"/>
    <numFmt numFmtId="174" formatCode="#,##0.0000"/>
    <numFmt numFmtId="175" formatCode="#,##0.00000"/>
    <numFmt numFmtId="176" formatCode="0.00000"/>
    <numFmt numFmtId="177" formatCode="0.0000"/>
    <numFmt numFmtId="178" formatCode="00000"/>
    <numFmt numFmtId="179" formatCode="_(* #,##0.000_);_(* \(#,##0.000\);_(* &quot;-&quot;??_);_(@_)"/>
    <numFmt numFmtId="180" formatCode="0.000000"/>
    <numFmt numFmtId="181" formatCode="0.000"/>
    <numFmt numFmtId="182" formatCode="_(* #,##0.0000_);_(* \(#,##0.0000\);_(* &quot;-&quot;??_);_(@_)"/>
    <numFmt numFmtId="183" formatCode="_(* #,##0.00000_);_(* \(#,##0.00000\);_(* &quot;-&quot;??_);_(@_)"/>
    <numFmt numFmtId="184" formatCode="_(* #,##0_);_(* \(#,##0\);_(* &quot;-&quot;??_);_(@_)"/>
    <numFmt numFmtId="185" formatCode="0.0%"/>
    <numFmt numFmtId="186" formatCode="0.0000000"/>
  </numFmts>
  <fonts count="22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0"/>
    </font>
    <font>
      <b/>
      <i/>
      <sz val="10"/>
      <color indexed="8"/>
      <name val="Arial"/>
      <family val="2"/>
    </font>
    <font>
      <b/>
      <sz val="14"/>
      <color indexed="18"/>
      <name val="Arial"/>
      <family val="2"/>
    </font>
    <font>
      <b/>
      <i/>
      <sz val="7"/>
      <color indexed="8"/>
      <name val="Arial"/>
      <family val="2"/>
    </font>
    <font>
      <b/>
      <i/>
      <sz val="10"/>
      <color indexed="18"/>
      <name val="Arial"/>
      <family val="2"/>
    </font>
    <font>
      <b/>
      <i/>
      <sz val="10"/>
      <name val="Arial"/>
      <family val="2"/>
    </font>
    <font>
      <b/>
      <i/>
      <sz val="9"/>
      <color indexed="18"/>
      <name val="Arial"/>
      <family val="0"/>
    </font>
    <font>
      <b/>
      <sz val="11"/>
      <color indexed="18"/>
      <name val="Britannic Bold"/>
      <family val="2"/>
    </font>
    <font>
      <sz val="6"/>
      <color indexed="8"/>
      <name val="Arial"/>
      <family val="0"/>
    </font>
    <font>
      <b/>
      <sz val="5"/>
      <color indexed="8"/>
      <name val="Times New Roman"/>
      <family val="0"/>
    </font>
    <font>
      <b/>
      <sz val="12"/>
      <color indexed="18"/>
      <name val="Arial"/>
      <family val="2"/>
    </font>
    <font>
      <b/>
      <i/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double"/>
      <right style="thin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justify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 quotePrefix="1">
      <alignment horizontal="justify" vertical="top"/>
    </xf>
    <xf numFmtId="0" fontId="4" fillId="0" borderId="2" xfId="0" applyFont="1" applyBorder="1" applyAlignment="1" quotePrefix="1">
      <alignment horizontal="justify"/>
    </xf>
    <xf numFmtId="0" fontId="4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justify" vertical="top" wrapText="1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justify" vertical="top" wrapText="1"/>
    </xf>
    <xf numFmtId="4" fontId="4" fillId="2" borderId="5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justify" vertical="top" wrapText="1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 vertical="top"/>
    </xf>
    <xf numFmtId="49" fontId="0" fillId="2" borderId="5" xfId="0" applyNumberFormat="1" applyFont="1" applyFill="1" applyBorder="1" applyAlignment="1">
      <alignment horizontal="justify" vertical="top" wrapText="1"/>
    </xf>
    <xf numFmtId="0" fontId="0" fillId="2" borderId="2" xfId="0" applyFont="1" applyFill="1" applyBorder="1" applyAlignment="1">
      <alignment horizontal="justify" vertical="top" wrapText="1"/>
    </xf>
    <xf numFmtId="0" fontId="0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justify" vertical="top" wrapText="1"/>
    </xf>
    <xf numFmtId="0" fontId="0" fillId="2" borderId="2" xfId="0" applyFont="1" applyFill="1" applyBorder="1" applyAlignment="1">
      <alignment horizontal="justify" vertical="top"/>
    </xf>
    <xf numFmtId="0" fontId="0" fillId="2" borderId="2" xfId="0" applyFont="1" applyFill="1" applyBorder="1" applyAlignment="1" quotePrefix="1">
      <alignment horizontal="justify" vertical="top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center" vertical="center"/>
    </xf>
    <xf numFmtId="4" fontId="0" fillId="0" borderId="2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0" fillId="2" borderId="5" xfId="2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/>
    </xf>
    <xf numFmtId="4" fontId="0" fillId="2" borderId="5" xfId="0" applyNumberFormat="1" applyFont="1" applyFill="1" applyBorder="1" applyAlignment="1" quotePrefix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0" fillId="2" borderId="2" xfId="2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right"/>
    </xf>
    <xf numFmtId="4" fontId="0" fillId="2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7" fillId="2" borderId="5" xfId="0" applyNumberFormat="1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/>
    </xf>
    <xf numFmtId="175" fontId="0" fillId="0" borderId="0" xfId="0" applyNumberFormat="1" applyFont="1" applyAlignment="1">
      <alignment/>
    </xf>
    <xf numFmtId="4" fontId="3" fillId="0" borderId="8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justify" vertical="top" wrapText="1"/>
    </xf>
    <xf numFmtId="0" fontId="7" fillId="0" borderId="9" xfId="0" applyFont="1" applyBorder="1" applyAlignment="1" quotePrefix="1">
      <alignment horizontal="justify" vertical="top"/>
    </xf>
    <xf numFmtId="0" fontId="4" fillId="0" borderId="9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justify" vertical="top" wrapText="1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justify" wrapText="1"/>
    </xf>
    <xf numFmtId="0" fontId="4" fillId="2" borderId="4" xfId="0" applyFont="1" applyFill="1" applyBorder="1" applyAlignment="1">
      <alignment horizontal="justify" vertical="top" wrapText="1"/>
    </xf>
    <xf numFmtId="0" fontId="4" fillId="0" borderId="4" xfId="0" applyFont="1" applyBorder="1" applyAlignment="1" quotePrefix="1">
      <alignment horizontal="justify" vertical="top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184" fontId="10" fillId="0" borderId="11" xfId="20" applyNumberFormat="1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3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10" fillId="0" borderId="13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4" fontId="0" fillId="3" borderId="0" xfId="0" applyNumberFormat="1" applyFont="1" applyFill="1" applyAlignment="1">
      <alignment vertical="center"/>
    </xf>
    <xf numFmtId="0" fontId="10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184" fontId="11" fillId="0" borderId="14" xfId="2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4" fontId="11" fillId="0" borderId="0" xfId="2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184" fontId="10" fillId="0" borderId="17" xfId="20" applyNumberFormat="1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/>
    </xf>
    <xf numFmtId="49" fontId="14" fillId="0" borderId="19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3" fillId="0" borderId="2" xfId="0" applyFont="1" applyBorder="1" applyAlignment="1">
      <alignment horizontal="justify" vertical="top"/>
    </xf>
    <xf numFmtId="4" fontId="3" fillId="0" borderId="23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justify" vertical="top" wrapText="1"/>
    </xf>
    <xf numFmtId="0" fontId="4" fillId="0" borderId="6" xfId="0" applyFont="1" applyBorder="1" applyAlignment="1" quotePrefix="1">
      <alignment horizontal="justify" vertical="top"/>
    </xf>
    <xf numFmtId="4" fontId="3" fillId="0" borderId="3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43" fontId="0" fillId="0" borderId="0" xfId="20" applyFont="1" applyAlignment="1">
      <alignment/>
    </xf>
    <xf numFmtId="0" fontId="11" fillId="0" borderId="19" xfId="0" applyFont="1" applyFill="1" applyBorder="1" applyAlignment="1" quotePrefix="1">
      <alignment horizontal="center" vertical="top"/>
    </xf>
    <xf numFmtId="49" fontId="12" fillId="0" borderId="19" xfId="0" applyNumberFormat="1" applyFont="1" applyFill="1" applyBorder="1" applyAlignment="1" quotePrefix="1">
      <alignment horizontal="center" vertical="center"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0" fontId="11" fillId="0" borderId="28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justify"/>
    </xf>
    <xf numFmtId="49" fontId="21" fillId="0" borderId="0" xfId="0" applyNumberFormat="1" applyFont="1" applyFill="1" applyBorder="1" applyAlignment="1">
      <alignment horizontal="center" vertical="justify"/>
    </xf>
    <xf numFmtId="49" fontId="21" fillId="0" borderId="19" xfId="0" applyNumberFormat="1" applyFont="1" applyFill="1" applyBorder="1" applyAlignment="1">
      <alignment horizontal="center" vertical="justify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0</xdr:rowOff>
    </xdr:from>
    <xdr:to>
      <xdr:col>0</xdr:col>
      <xdr:colOff>457200</xdr:colOff>
      <xdr:row>12</xdr:row>
      <xdr:rowOff>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9065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" name="Line 1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" name="Line 1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" name="Line 1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5" name="Line 1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" name="Line 1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" name="Line 1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" name="Line 1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" name="Line 1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10" name="Line 2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11" name="Line 2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12" name="Line 2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13" name="Line 2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14" name="Line 2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15" name="Line 2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16" name="Line 2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17" name="Line 2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18" name="Line 2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19" name="Line 2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0" name="Line 3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1" name="Line 3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2" name="Line 3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3" name="Line 3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4" name="Line 3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5" name="Line 3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6" name="Line 3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7" name="Line 3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8" name="Line 3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9" name="Line 3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0" name="Line 4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31" name="Line 4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2" name="Line 4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3" name="Line 4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34" name="Line 4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5" name="Line 4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6" name="Line 4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37" name="Line 4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8" name="Line 4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9" name="Line 4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0" name="Line 5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1" name="Line 5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2" name="Line 5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3" name="Line 5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4" name="Line 5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5" name="Line 5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6" name="Line 5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7" name="Line 5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8" name="Line 5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9" name="Line 5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50" name="Line 6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51" name="Line 6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52" name="Line 6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53" name="Line 6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54" name="Line 6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55" name="Line 6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56" name="Line 6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57" name="Line 6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58" name="Line 6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59" name="Line 6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0" name="Line 7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1" name="Line 7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2" name="Line 7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3" name="Line 7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4" name="Line 7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5" name="Line 7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6" name="Line 7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7" name="Line 7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8" name="Line 7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9" name="Line 7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0" name="Line 8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1" name="Line 8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2" name="Line 8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3" name="Line 8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4" name="Line 8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5" name="Line 8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6" name="Line 8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7" name="Line 8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8" name="Line 8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9" name="Line 8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0" name="Line 9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1" name="Line 9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2" name="Line 9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3" name="Line 9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4" name="Line 9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5" name="Line 9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6" name="Line 9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7" name="Line 9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8" name="Line 9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89" name="Line 99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90" name="Line 100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91" name="Line 101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92" name="Line 102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93" name="Line 103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94" name="Line 104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95" name="Line 105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96" name="Line 106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97" name="Line 107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98" name="Line 108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99" name="Line 109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00" name="Line 110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01" name="Line 111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02" name="Line 112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03" name="Line 113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04" name="Line 114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05" name="Line 115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06" name="Line 116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07" name="Line 117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08" name="Line 118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09" name="Line 119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10" name="Line 120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11" name="Line 121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12" name="Line 122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13" name="Line 123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14" name="Line 124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15" name="Line 125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16" name="Line 126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17" name="Line 127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18" name="Line 128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19" name="Line 129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20" name="Line 130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21" name="Line 131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22" name="Line 132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23" name="Line 133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24" name="Line 134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25" name="Line 135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26" name="Line 136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27" name="Line 137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28" name="Line 138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29" name="Line 139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30" name="Line 140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31" name="Line 141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32" name="Line 142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33" name="Line 143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34" name="Line 144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35" name="Line 145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36" name="Line 146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37" name="Line 147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38" name="Line 148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39" name="Line 149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40" name="Line 150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41" name="Line 151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42" name="Line 152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43" name="Line 153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44" name="Line 154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45" name="Line 155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46" name="Line 156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47" name="Line 157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48" name="Line 158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49" name="Line 159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50" name="Line 160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51" name="Line 161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52" name="Line 162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53" name="Line 163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54" name="Line 164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55" name="Line 165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56" name="Line 166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57" name="Line 167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58" name="Line 168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59" name="Line 169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60" name="Line 170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61" name="Line 171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62" name="Line 172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63" name="Line 173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64" name="Line 174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65" name="Line 175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66" name="Line 176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67" name="Line 177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68" name="Line 178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69" name="Line 179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70" name="Line 180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71" name="Line 181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72" name="Line 182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73" name="Line 183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74" name="Line 184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75" name="Line 185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76" name="Line 186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77" name="Line 187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78" name="Line 188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79" name="Line 189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80" name="Line 190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81" name="Line 191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82" name="Line 192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83" name="Line 193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84" name="Line 194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85" name="Line 195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86" name="Line 196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87" name="Line 197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88" name="Line 198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89" name="Line 199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90" name="Line 200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191" name="Line 201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192" name="Line 202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193" name="Line 203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194" name="Line 20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195" name="Line 20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196" name="Line 20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197" name="Line 20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198" name="Line 20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199" name="Line 20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00" name="Line 21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01" name="Line 21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02" name="Line 21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03" name="Line 21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04" name="Line 21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05" name="Line 21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06" name="Line 21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07" name="Line 21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08" name="Line 21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09" name="Line 21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10" name="Line 22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11" name="Line 22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12" name="Line 22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13" name="Line 22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14" name="Line 22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15" name="Line 22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16" name="Line 22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17" name="Line 22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18" name="Line 22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19" name="Line 22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20" name="Line 23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21" name="Line 23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22" name="Line 23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23" name="Line 23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24" name="Line 23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25" name="Line 23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26" name="Line 23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27" name="Line 23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28" name="Line 23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29" name="Line 23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30" name="Line 24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31" name="Line 24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32" name="Line 24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33" name="Line 24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34" name="Line 24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35" name="Line 24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36" name="Line 24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37" name="Line 24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38" name="Line 24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39" name="Line 24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40" name="Line 25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41" name="Line 25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42" name="Line 25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43" name="Line 25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44" name="Line 25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45" name="Line 25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46" name="Line 25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47" name="Line 25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48" name="Line 25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49" name="Line 25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50" name="Line 26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51" name="Line 26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52" name="Line 26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53" name="Line 26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54" name="Line 26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55" name="Line 26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56" name="Line 26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57" name="Line 26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58" name="Line 26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59" name="Line 26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60" name="Line 27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61" name="Line 27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62" name="Line 27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63" name="Line 27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64" name="Line 27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65" name="Line 27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66" name="Line 27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67" name="Line 27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68" name="Line 27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69" name="Line 27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70" name="Line 28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71" name="Line 28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72" name="Line 28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73" name="Line 28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74" name="Line 28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75" name="Line 28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76" name="Line 28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77" name="Line 28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78" name="Line 28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79" name="Line 28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80" name="Line 29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81" name="Line 29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82" name="Line 29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83" name="Line 29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84" name="Line 29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85" name="Line 29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86" name="Line 29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87" name="Line 29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88" name="Line 29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89" name="Line 29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90" name="Line 30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91" name="Line 30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92" name="Line 30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93" name="Line 30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94" name="Line 30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95" name="Line 30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96" name="Line 30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297" name="Line 30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298" name="Line 30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299" name="Line 30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00" name="Line 31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01" name="Line 31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302" name="Line 31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03" name="Line 31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04" name="Line 31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305" name="Line 31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06" name="Line 31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07" name="Line 31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308" name="Line 31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09" name="Line 31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10" name="Line 32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311" name="Line 32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12" name="Line 32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13" name="Line 32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314" name="Line 32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15" name="Line 32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16" name="Line 32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317" name="Line 32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18" name="Line 32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19" name="Line 32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320" name="Line 33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21" name="Line 33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22" name="Line 33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323" name="Line 33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24" name="Line 33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25" name="Line 33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326" name="Line 33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27" name="Line 33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28" name="Line 33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329" name="Line 33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30" name="Line 34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31" name="Line 34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32" name="Line 34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33" name="Line 34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34" name="Line 34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35" name="Line 34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36" name="Line 34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37" name="Line 34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38" name="Line 34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39" name="Line 34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40" name="Line 35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41" name="Line 35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42" name="Line 35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43" name="Line 35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44" name="Line 35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45" name="Line 35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46" name="Line 35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47" name="Line 35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48" name="Line 35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49" name="Line 35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50" name="Line 36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51" name="Line 36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52" name="Line 36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53" name="Line 36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54" name="Line 36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55" name="Line 36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56" name="Line 36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57" name="Line 36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58" name="Line 36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59" name="Line 36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60" name="Line 37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61" name="Line 37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62" name="Line 37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63" name="Line 37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64" name="Line 37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65" name="Line 37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66" name="Line 37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67" name="Line 37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68" name="Line 37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69" name="Line 37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70" name="Line 38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71" name="Line 38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72" name="Line 38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73" name="Line 38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74" name="Line 38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75" name="Line 38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76" name="Line 38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77" name="Line 38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78" name="Line 38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79" name="Line 38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80" name="Line 39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81" name="Line 39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82" name="Line 39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83" name="Line 39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84" name="Line 39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85" name="Line 39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86" name="Line 39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87" name="Line 39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388" name="Line 39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89" name="Line 39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90" name="Line 40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391" name="Line 40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92" name="Line 40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93" name="Line 40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394" name="Line 40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95" name="Line 40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96" name="Line 40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397" name="Line 40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398" name="Line 40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399" name="Line 40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00" name="Line 41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01" name="Line 41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02" name="Line 41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03" name="Line 41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04" name="Line 41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05" name="Line 41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06" name="Line 41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07" name="Line 41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08" name="Line 41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09" name="Line 41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10" name="Line 42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11" name="Line 42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12" name="Line 42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13" name="Line 42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14" name="Line 42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15" name="Line 42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16" name="Line 42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17" name="Line 42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18" name="Line 42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19" name="Line 42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20" name="Line 43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21" name="Line 43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22" name="Line 43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23" name="Line 43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24" name="Line 43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25" name="Line 43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26" name="Line 43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27" name="Line 43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28" name="Line 43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29" name="Line 43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30" name="Line 44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31" name="Line 44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32" name="Line 44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33" name="Line 44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34" name="Line 44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35" name="Line 44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36" name="Line 44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37" name="Line 44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38" name="Line 44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39" name="Line 44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40" name="Line 45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41" name="Line 45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42" name="Line 45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43" name="Line 45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44" name="Line 45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45" name="Line 45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46" name="Line 45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47" name="Line 45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48" name="Line 45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49" name="Line 45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50" name="Line 46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51" name="Line 46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52" name="Line 46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53" name="Line 46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54" name="Line 46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55" name="Line 46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56" name="Line 46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57" name="Line 46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58" name="Line 46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59" name="Line 46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60" name="Line 47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61" name="Line 47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62" name="Line 47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63" name="Line 47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64" name="Line 47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65" name="Line 47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66" name="Line 47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67" name="Line 47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68" name="Line 47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69" name="Line 47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470" name="Line 48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471" name="Line 48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472" name="Line 48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473" name="Line 483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474" name="Line 484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475" name="Line 485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476" name="Line 486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477" name="Line 487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478" name="Line 488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479" name="Line 489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480" name="Line 490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481" name="Line 491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482" name="Line 492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483" name="Line 493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484" name="Line 494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485" name="Line 495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486" name="Line 496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487" name="Line 497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488" name="Line 498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489" name="Line 499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490" name="Line 500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491" name="Line 501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492" name="Line 502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493" name="Line 503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494" name="Line 504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495" name="Line 505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496" name="Line 506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497" name="Line 507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498" name="Line 508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499" name="Line 509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00" name="Line 510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01" name="Line 511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02" name="Line 512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03" name="Line 513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04" name="Line 514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05" name="Line 515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06" name="Line 516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07" name="Line 517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08" name="Line 518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09" name="Line 519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10" name="Line 520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11" name="Line 521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12" name="Line 522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13" name="Line 523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14" name="Line 524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15" name="Line 525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16" name="Line 526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17" name="Line 527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18" name="Line 528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19" name="Line 529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20" name="Line 530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21" name="Line 531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22" name="Line 532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23" name="Line 533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24" name="Line 534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25" name="Line 535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26" name="Line 536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27" name="Line 537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28" name="Line 538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29" name="Line 539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30" name="Line 540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31" name="Line 541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32" name="Line 542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33" name="Line 543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34" name="Line 544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35" name="Line 545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36" name="Line 546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37" name="Line 547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38" name="Line 548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39" name="Line 549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40" name="Line 550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41" name="Line 551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42" name="Line 552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43" name="Line 553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44" name="Line 554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45" name="Line 555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46" name="Line 556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47" name="Line 557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48" name="Line 558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49" name="Line 559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50" name="Line 560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51" name="Line 561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52" name="Line 562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53" name="Line 563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54" name="Line 564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55" name="Line 565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56" name="Line 566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57" name="Line 567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58" name="Line 568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59" name="Line 569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60" name="Line 570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61" name="Line 571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62" name="Line 572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63" name="Line 573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64" name="Line 574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65" name="Line 575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66" name="Line 576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67" name="Line 577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68" name="Line 578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69" name="Line 579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70" name="Line 580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71" name="Line 581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72" name="Line 582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73" name="Line 583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74" name="Line 584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276225</xdr:colOff>
      <xdr:row>104</xdr:row>
      <xdr:rowOff>0</xdr:rowOff>
    </xdr:to>
    <xdr:sp>
      <xdr:nvSpPr>
        <xdr:cNvPr id="575" name="Line 585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0</xdr:rowOff>
    </xdr:from>
    <xdr:to>
      <xdr:col>2</xdr:col>
      <xdr:colOff>133350</xdr:colOff>
      <xdr:row>104</xdr:row>
      <xdr:rowOff>0</xdr:rowOff>
    </xdr:to>
    <xdr:sp>
      <xdr:nvSpPr>
        <xdr:cNvPr id="576" name="Line 586"/>
        <xdr:cNvSpPr>
          <a:spLocks/>
        </xdr:cNvSpPr>
      </xdr:nvSpPr>
      <xdr:spPr>
        <a:xfrm>
          <a:off x="4248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104</xdr:row>
      <xdr:rowOff>0</xdr:rowOff>
    </xdr:from>
    <xdr:to>
      <xdr:col>2</xdr:col>
      <xdr:colOff>266700</xdr:colOff>
      <xdr:row>104</xdr:row>
      <xdr:rowOff>0</xdr:rowOff>
    </xdr:to>
    <xdr:sp>
      <xdr:nvSpPr>
        <xdr:cNvPr id="577" name="Line 587"/>
        <xdr:cNvSpPr>
          <a:spLocks/>
        </xdr:cNvSpPr>
      </xdr:nvSpPr>
      <xdr:spPr>
        <a:xfrm>
          <a:off x="448627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578" name="Line 58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579" name="Line 58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580" name="Line 59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581" name="Line 59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582" name="Line 59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583" name="Line 59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584" name="Line 59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585" name="Line 59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586" name="Line 59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587" name="Line 59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588" name="Line 59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589" name="Line 59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590" name="Line 60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591" name="Line 60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592" name="Line 60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593" name="Line 60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594" name="Line 60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595" name="Line 60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596" name="Line 60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597" name="Line 60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598" name="Line 60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599" name="Line 60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00" name="Line 61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01" name="Line 61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02" name="Line 61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03" name="Line 61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04" name="Line 61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05" name="Line 61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06" name="Line 61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07" name="Line 61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08" name="Line 61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09" name="Line 61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10" name="Line 62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11" name="Line 62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12" name="Line 62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13" name="Line 62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14" name="Line 62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15" name="Line 62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16" name="Line 62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17" name="Line 62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18" name="Line 62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19" name="Line 62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20" name="Line 63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21" name="Line 63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22" name="Line 63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23" name="Line 63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24" name="Line 63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25" name="Line 63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26" name="Line 63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27" name="Line 63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28" name="Line 63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29" name="Line 63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30" name="Line 64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31" name="Line 64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32" name="Line 64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33" name="Line 64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34" name="Line 64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35" name="Line 64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36" name="Line 64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37" name="Line 64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38" name="Line 64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39" name="Line 64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40" name="Line 65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41" name="Line 65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42" name="Line 65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43" name="Line 65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44" name="Line 65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45" name="Line 65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46" name="Line 65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47" name="Line 65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48" name="Line 65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49" name="Line 65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50" name="Line 66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51" name="Line 66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52" name="Line 66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53" name="Line 66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54" name="Line 66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55" name="Line 66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56" name="Line 66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57" name="Line 66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58" name="Line 66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59" name="Line 66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60" name="Line 67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61" name="Line 67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62" name="Line 67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63" name="Line 67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64" name="Line 67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65" name="Line 67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66" name="Line 67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67" name="Line 67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68" name="Line 67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69" name="Line 67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70" name="Line 68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71" name="Line 68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72" name="Line 68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73" name="Line 68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74" name="Line 68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75" name="Line 68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76" name="Line 68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77" name="Line 68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78" name="Line 68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79" name="Line 68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80" name="Line 69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81" name="Line 69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82" name="Line 69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83" name="Line 69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84" name="Line 69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85" name="Line 69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686" name="Line 69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687" name="Line 69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88" name="Line 69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89" name="Line 69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90" name="Line 70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91" name="Line 70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92" name="Line 70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93" name="Line 70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94" name="Line 70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95" name="Line 70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96" name="Line 70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97" name="Line 70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98" name="Line 70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699" name="Line 70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00" name="Line 71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01" name="Line 71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02" name="Line 71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03" name="Line 71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04" name="Line 71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05" name="Line 71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06" name="Line 71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07" name="Line 71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08" name="Line 71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09" name="Line 71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10" name="Line 72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11" name="Line 72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12" name="Line 72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13" name="Line 72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14" name="Line 72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15" name="Line 72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16" name="Line 72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17" name="Line 72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18" name="Line 72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19" name="Line 72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20" name="Line 73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21" name="Line 73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22" name="Line 73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23" name="Line 73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24" name="Line 73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25" name="Line 73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26" name="Line 73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27" name="Line 73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28" name="Line 73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29" name="Line 73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30" name="Line 74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31" name="Line 74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32" name="Line 74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33" name="Line 74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34" name="Line 74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35" name="Line 74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36" name="Line 74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37" name="Line 74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38" name="Line 74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39" name="Line 74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40" name="Line 75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41" name="Line 75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42" name="Line 75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43" name="Line 75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44" name="Line 75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45" name="Line 75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46" name="Line 75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47" name="Line 75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48" name="Line 75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49" name="Line 75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50" name="Line 76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51" name="Line 76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52" name="Line 76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53" name="Line 76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54" name="Line 76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55" name="Line 76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56" name="Line 76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57" name="Line 76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58" name="Line 76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59" name="Line 76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60" name="Line 77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61" name="Line 77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62" name="Line 77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63" name="Line 77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64" name="Line 77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65" name="Line 77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66" name="Line 77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67" name="Line 77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68" name="Line 77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69" name="Line 77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70" name="Line 78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71" name="Line 78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72" name="Line 78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73" name="Line 78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74" name="Line 78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75" name="Line 78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76" name="Line 78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77" name="Line 78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78" name="Line 78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79" name="Line 78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80" name="Line 79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81" name="Line 79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82" name="Line 79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83" name="Line 79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84" name="Line 79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85" name="Line 79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86" name="Line 79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87" name="Line 79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88" name="Line 79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89" name="Line 79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90" name="Line 80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91" name="Line 80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92" name="Line 80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93" name="Line 80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94" name="Line 80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95" name="Line 80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96" name="Line 80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797" name="Line 80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798" name="Line 80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799" name="Line 80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00" name="Line 81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01" name="Line 81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02" name="Line 81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03" name="Line 81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04" name="Line 81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05" name="Line 81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06" name="Line 81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07" name="Line 81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08" name="Line 81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09" name="Line 81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10" name="Line 82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11" name="Line 82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12" name="Line 82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13" name="Line 82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14" name="Line 82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15" name="Line 82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16" name="Line 82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17" name="Line 82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18" name="Line 82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19" name="Line 82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20" name="Line 83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21" name="Line 83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22" name="Line 83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23" name="Line 83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24" name="Line 83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25" name="Line 83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26" name="Line 83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27" name="Line 83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28" name="Line 83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29" name="Line 83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30" name="Line 84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31" name="Line 84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32" name="Line 84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33" name="Line 84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34" name="Line 84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35" name="Line 84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36" name="Line 84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37" name="Line 84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38" name="Line 84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39" name="Line 84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40" name="Line 85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41" name="Line 85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42" name="Line 85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43" name="Line 85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44" name="Line 85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45" name="Line 85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46" name="Line 85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47" name="Line 85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48" name="Line 85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49" name="Line 85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50" name="Line 86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51" name="Line 86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52" name="Line 86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53" name="Line 86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54" name="Line 86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55" name="Line 86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56" name="Line 86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57" name="Line 86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58" name="Line 86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59" name="Line 86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60" name="Line 87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61" name="Line 87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62" name="Line 87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63" name="Line 87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64" name="Line 87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65" name="Line 87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66" name="Line 87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67" name="Line 87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68" name="Line 87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69" name="Line 87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70" name="Line 88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71" name="Line 88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72" name="Line 88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73" name="Line 88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74" name="Line 88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75" name="Line 88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76" name="Line 88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77" name="Line 88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78" name="Line 88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79" name="Line 88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80" name="Line 89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81" name="Line 89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82" name="Line 89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83" name="Line 89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84" name="Line 89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85" name="Line 89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86" name="Line 89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87" name="Line 897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88" name="Line 898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89" name="Line 899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90" name="Line 900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91" name="Line 90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92" name="Line 90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93" name="Line 903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94" name="Line 904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95" name="Line 905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96" name="Line 906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897" name="Line 90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898" name="Line 90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899" name="Line 909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00" name="Line 910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01" name="Line 911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902" name="Line 912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03" name="Line 91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04" name="Line 91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905" name="Line 915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06" name="Line 916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07" name="Line 917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908" name="Line 918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09" name="Line 91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10" name="Line 92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911" name="Line 921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12" name="Line 922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13" name="Line 923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104</xdr:row>
      <xdr:rowOff>0</xdr:rowOff>
    </xdr:from>
    <xdr:to>
      <xdr:col>1</xdr:col>
      <xdr:colOff>657225</xdr:colOff>
      <xdr:row>104</xdr:row>
      <xdr:rowOff>0</xdr:rowOff>
    </xdr:to>
    <xdr:sp>
      <xdr:nvSpPr>
        <xdr:cNvPr id="914" name="Line 924"/>
        <xdr:cNvSpPr>
          <a:spLocks/>
        </xdr:cNvSpPr>
      </xdr:nvSpPr>
      <xdr:spPr>
        <a:xfrm>
          <a:off x="118110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15" name="Line 92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16" name="Line 92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17" name="Line 92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18" name="Line 92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19" name="Line 92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20" name="Line 93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21" name="Line 93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22" name="Line 93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23" name="Line 93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24" name="Line 93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25" name="Line 93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26" name="Line 93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27" name="Line 93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28" name="Line 93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29" name="Line 93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30" name="Line 94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31" name="Line 94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32" name="Line 94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33" name="Line 94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34" name="Line 94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35" name="Line 94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36" name="Line 94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37" name="Line 94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38" name="Line 94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39" name="Line 94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40" name="Line 95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41" name="Line 95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42" name="Line 95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43" name="Line 95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44" name="Line 95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45" name="Line 95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46" name="Line 95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47" name="Line 95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48" name="Line 95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49" name="Line 95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50" name="Line 96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51" name="Line 96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52" name="Line 96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53" name="Line 96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54" name="Line 96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55" name="Line 96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56" name="Line 96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57" name="Line 96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58" name="Line 96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59" name="Line 96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60" name="Line 97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61" name="Line 971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62" name="Line 972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63" name="Line 973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64" name="Line 974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65" name="Line 975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66" name="Line 976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67" name="Line 977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68" name="Line 978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104</xdr:row>
      <xdr:rowOff>0</xdr:rowOff>
    </xdr:from>
    <xdr:to>
      <xdr:col>1</xdr:col>
      <xdr:colOff>400050</xdr:colOff>
      <xdr:row>104</xdr:row>
      <xdr:rowOff>0</xdr:rowOff>
    </xdr:to>
    <xdr:sp>
      <xdr:nvSpPr>
        <xdr:cNvPr id="969" name="Line 979"/>
        <xdr:cNvSpPr>
          <a:spLocks/>
        </xdr:cNvSpPr>
      </xdr:nvSpPr>
      <xdr:spPr>
        <a:xfrm>
          <a:off x="923925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104</xdr:row>
      <xdr:rowOff>0</xdr:rowOff>
    </xdr:from>
    <xdr:to>
      <xdr:col>1</xdr:col>
      <xdr:colOff>142875</xdr:colOff>
      <xdr:row>104</xdr:row>
      <xdr:rowOff>0</xdr:rowOff>
    </xdr:to>
    <xdr:sp>
      <xdr:nvSpPr>
        <xdr:cNvPr id="970" name="Line 980"/>
        <xdr:cNvSpPr>
          <a:spLocks/>
        </xdr:cNvSpPr>
      </xdr:nvSpPr>
      <xdr:spPr>
        <a:xfrm>
          <a:off x="6667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123825</xdr:colOff>
      <xdr:row>6</xdr:row>
      <xdr:rowOff>95250</xdr:rowOff>
    </xdr:to>
    <xdr:pic>
      <xdr:nvPicPr>
        <xdr:cNvPr id="971" name="Figura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050"/>
          <a:ext cx="6096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I9738171\CONFIG~1\Temp\OR&#199;%20Recupera&#231;&#227;o%20porosa%202.0-%20REV%20LS%20E%20BDI-V&#193;LI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1"/>
      <sheetName val="1A_2A"/>
      <sheetName val="2"/>
      <sheetName val="3"/>
      <sheetName val="3_AUX1"/>
      <sheetName val="3_AUX2"/>
      <sheetName val="4"/>
      <sheetName val="1.1"/>
      <sheetName val="1.1_aux"/>
      <sheetName val="1.1_AUX1"/>
      <sheetName val="1.2"/>
      <sheetName val="1.3"/>
      <sheetName val="1.3_aux1"/>
      <sheetName val="1.3_AUX2"/>
      <sheetName val="1.3_aux4"/>
      <sheetName val="1.3_AUX4.1"/>
      <sheetName val="3.1"/>
      <sheetName val="4_ADM LOCAL"/>
      <sheetName val="INS_MT"/>
      <sheetName val="INS_MO"/>
      <sheetName val="INS_EQ"/>
      <sheetName val="1.3_AUX3"/>
      <sheetName val="04.05.601.03_AUX"/>
    </sheetNames>
    <sheetDataSet>
      <sheetData sheetId="1">
        <row r="53">
          <cell r="M53">
            <v>18767.724606903997</v>
          </cell>
        </row>
      </sheetData>
      <sheetData sheetId="3">
        <row r="53">
          <cell r="M53">
            <v>18767.724606903997</v>
          </cell>
        </row>
      </sheetData>
      <sheetData sheetId="4">
        <row r="53">
          <cell r="M53">
            <v>36771.64878604001</v>
          </cell>
        </row>
      </sheetData>
      <sheetData sheetId="7">
        <row r="53">
          <cell r="M53">
            <v>1127.986223</v>
          </cell>
        </row>
      </sheetData>
      <sheetData sheetId="8">
        <row r="47">
          <cell r="M47">
            <v>8.822810290177685</v>
          </cell>
        </row>
      </sheetData>
      <sheetData sheetId="11">
        <row r="47">
          <cell r="M47">
            <v>1.6950730800447764</v>
          </cell>
        </row>
      </sheetData>
      <sheetData sheetId="12">
        <row r="52">
          <cell r="M52">
            <v>662.1828334468154</v>
          </cell>
        </row>
      </sheetData>
      <sheetData sheetId="17">
        <row r="47">
          <cell r="M47">
            <v>22.22421334805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showGridLines="0" tabSelected="1" view="pageBreakPreview" zoomScale="75" zoomScaleSheetLayoutView="75" workbookViewId="0" topLeftCell="A1">
      <selection activeCell="G93" sqref="G93"/>
    </sheetView>
  </sheetViews>
  <sheetFormatPr defaultColWidth="9.140625" defaultRowHeight="12.75"/>
  <cols>
    <col min="1" max="1" width="7.8515625" style="6" customWidth="1"/>
    <col min="2" max="2" width="53.8515625" style="6" customWidth="1"/>
    <col min="3" max="3" width="5.57421875" style="6" customWidth="1"/>
    <col min="4" max="4" width="9.140625" style="6" bestFit="1" customWidth="1"/>
    <col min="5" max="5" width="11.00390625" style="6" customWidth="1"/>
    <col min="6" max="6" width="13.57421875" style="6" customWidth="1"/>
    <col min="7" max="7" width="12.28125" style="6" customWidth="1"/>
    <col min="8" max="8" width="11.28125" style="6" customWidth="1"/>
    <col min="9" max="9" width="9.00390625" style="6" customWidth="1"/>
    <col min="10" max="16384" width="7.8515625" style="6" customWidth="1"/>
  </cols>
  <sheetData>
    <row r="1" spans="1:20" s="88" customFormat="1" ht="6" customHeight="1" thickTop="1">
      <c r="A1" s="83">
        <v>7</v>
      </c>
      <c r="B1" s="84"/>
      <c r="C1" s="85"/>
      <c r="D1" s="86"/>
      <c r="E1" s="146" t="s">
        <v>45</v>
      </c>
      <c r="F1" s="130"/>
      <c r="G1" s="126"/>
      <c r="J1" s="87"/>
      <c r="O1" s="89"/>
      <c r="P1" s="89"/>
      <c r="Q1" s="89"/>
      <c r="R1" s="90"/>
      <c r="S1" s="90"/>
      <c r="T1" s="90"/>
    </row>
    <row r="2" spans="1:20" s="88" customFormat="1" ht="19.5" customHeight="1">
      <c r="A2" s="91"/>
      <c r="B2" s="148" t="s">
        <v>43</v>
      </c>
      <c r="C2" s="149"/>
      <c r="D2" s="150"/>
      <c r="E2" s="147"/>
      <c r="F2" s="139" t="s">
        <v>41</v>
      </c>
      <c r="G2" s="92"/>
      <c r="J2" s="92"/>
      <c r="M2" s="93"/>
      <c r="O2" s="89"/>
      <c r="P2" s="94"/>
      <c r="Q2" s="89"/>
      <c r="R2" s="90"/>
      <c r="S2" s="90"/>
      <c r="T2" s="90"/>
    </row>
    <row r="3" spans="1:20" s="88" customFormat="1" ht="6" customHeight="1">
      <c r="A3" s="91"/>
      <c r="B3" s="95"/>
      <c r="C3" s="96"/>
      <c r="D3" s="97"/>
      <c r="E3" s="119"/>
      <c r="F3" s="120"/>
      <c r="G3" s="92"/>
      <c r="J3" s="92"/>
      <c r="O3" s="89"/>
      <c r="P3" s="89"/>
      <c r="Q3" s="89"/>
      <c r="R3" s="90"/>
      <c r="S3" s="90"/>
      <c r="T3" s="90"/>
    </row>
    <row r="4" spans="1:20" s="88" customFormat="1" ht="6" customHeight="1">
      <c r="A4" s="91"/>
      <c r="B4" s="98"/>
      <c r="C4" s="99"/>
      <c r="D4" s="100"/>
      <c r="E4" s="151" t="s">
        <v>46</v>
      </c>
      <c r="F4" s="120"/>
      <c r="G4" s="92"/>
      <c r="J4" s="102"/>
      <c r="O4" s="89"/>
      <c r="P4" s="89"/>
      <c r="Q4" s="89"/>
      <c r="R4" s="90"/>
      <c r="S4" s="90"/>
      <c r="T4" s="90"/>
    </row>
    <row r="5" spans="1:20" s="88" customFormat="1" ht="12" customHeight="1">
      <c r="A5" s="91"/>
      <c r="B5" s="152" t="s">
        <v>44</v>
      </c>
      <c r="C5" s="153"/>
      <c r="D5" s="154"/>
      <c r="E5" s="151"/>
      <c r="F5" s="120"/>
      <c r="G5" s="92"/>
      <c r="J5" s="92"/>
      <c r="O5" s="89"/>
      <c r="P5" s="89"/>
      <c r="Q5" s="89"/>
      <c r="R5" s="90"/>
      <c r="S5" s="90"/>
      <c r="T5" s="90"/>
    </row>
    <row r="6" spans="1:20" s="88" customFormat="1" ht="6" customHeight="1">
      <c r="A6" s="91"/>
      <c r="B6" s="105"/>
      <c r="C6" s="99"/>
      <c r="D6" s="100"/>
      <c r="E6" s="119"/>
      <c r="F6" s="127"/>
      <c r="G6" s="101"/>
      <c r="J6" s="106"/>
      <c r="O6" s="89"/>
      <c r="P6" s="89"/>
      <c r="Q6" s="89"/>
      <c r="R6" s="90"/>
      <c r="S6" s="90"/>
      <c r="T6" s="90"/>
    </row>
    <row r="7" spans="1:20" s="88" customFormat="1" ht="12" customHeight="1">
      <c r="A7" s="107"/>
      <c r="B7" s="155" t="s">
        <v>38</v>
      </c>
      <c r="C7" s="156"/>
      <c r="D7" s="157"/>
      <c r="E7" s="129" t="s">
        <v>48</v>
      </c>
      <c r="F7" s="124"/>
      <c r="G7" s="108"/>
      <c r="J7" s="108"/>
      <c r="O7" s="89"/>
      <c r="P7" s="89"/>
      <c r="Q7" s="89"/>
      <c r="R7" s="90"/>
      <c r="S7" s="90"/>
      <c r="T7" s="90"/>
    </row>
    <row r="8" spans="1:20" s="88" customFormat="1" ht="6" customHeight="1">
      <c r="A8" s="109"/>
      <c r="B8" s="155"/>
      <c r="C8" s="156"/>
      <c r="D8" s="157"/>
      <c r="E8" s="119"/>
      <c r="F8" s="127"/>
      <c r="G8" s="102"/>
      <c r="J8" s="102"/>
      <c r="M8" s="93"/>
      <c r="O8" s="89"/>
      <c r="P8" s="89"/>
      <c r="Q8" s="89"/>
      <c r="R8" s="90"/>
      <c r="S8" s="90"/>
      <c r="T8" s="90"/>
    </row>
    <row r="9" spans="1:20" s="88" customFormat="1" ht="12" customHeight="1">
      <c r="A9" s="110"/>
      <c r="B9" s="155"/>
      <c r="C9" s="156"/>
      <c r="D9" s="157"/>
      <c r="E9" s="125" t="s">
        <v>47</v>
      </c>
      <c r="F9" s="121"/>
      <c r="G9" s="111"/>
      <c r="J9" s="111"/>
      <c r="O9" s="89"/>
      <c r="P9" s="89"/>
      <c r="Q9" s="89"/>
      <c r="R9" s="90"/>
      <c r="S9" s="90"/>
      <c r="T9" s="90"/>
    </row>
    <row r="10" spans="1:20" s="88" customFormat="1" ht="6" customHeight="1">
      <c r="A10" s="112"/>
      <c r="B10" s="103"/>
      <c r="C10" s="104"/>
      <c r="D10" s="104"/>
      <c r="E10" s="119"/>
      <c r="F10" s="128"/>
      <c r="G10" s="111"/>
      <c r="J10" s="111"/>
      <c r="O10" s="89"/>
      <c r="P10" s="89"/>
      <c r="Q10" s="89"/>
      <c r="R10" s="90"/>
      <c r="S10" s="90"/>
      <c r="T10" s="90"/>
    </row>
    <row r="11" spans="1:20" s="88" customFormat="1" ht="12" customHeight="1">
      <c r="A11" s="113"/>
      <c r="B11" s="103"/>
      <c r="C11" s="104"/>
      <c r="D11" s="104"/>
      <c r="E11" s="125" t="s">
        <v>39</v>
      </c>
      <c r="F11" s="138" t="s">
        <v>40</v>
      </c>
      <c r="G11" s="111"/>
      <c r="J11" s="111"/>
      <c r="L11" s="114"/>
      <c r="O11" s="89"/>
      <c r="P11" s="89"/>
      <c r="Q11" s="89"/>
      <c r="R11" s="90"/>
      <c r="S11" s="90"/>
      <c r="T11" s="90"/>
    </row>
    <row r="12" spans="1:20" s="88" customFormat="1" ht="6" customHeight="1" thickBot="1">
      <c r="A12" s="115"/>
      <c r="B12" s="116"/>
      <c r="C12" s="117"/>
      <c r="D12" s="118"/>
      <c r="E12" s="122"/>
      <c r="F12" s="123"/>
      <c r="G12" s="111"/>
      <c r="J12" s="111"/>
      <c r="L12" s="114"/>
      <c r="O12" s="89"/>
      <c r="P12" s="89"/>
      <c r="Q12" s="89"/>
      <c r="R12" s="90"/>
      <c r="S12" s="90"/>
      <c r="T12" s="90"/>
    </row>
    <row r="13" spans="1:10" ht="13.5" thickTop="1">
      <c r="A13" s="11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1"/>
      <c r="H13" s="1"/>
      <c r="I13" s="2"/>
      <c r="J13" s="2"/>
    </row>
    <row r="14" spans="1:6" ht="12.75">
      <c r="A14" s="13"/>
      <c r="B14" s="14"/>
      <c r="C14" s="15"/>
      <c r="D14" s="60"/>
      <c r="E14" s="43"/>
      <c r="F14" s="43"/>
    </row>
    <row r="15" spans="1:6" ht="12.75">
      <c r="A15" s="33"/>
      <c r="B15" s="34" t="s">
        <v>7</v>
      </c>
      <c r="C15" s="29"/>
      <c r="D15" s="63"/>
      <c r="E15" s="56"/>
      <c r="F15" s="56"/>
    </row>
    <row r="16" spans="1:6" ht="12.75">
      <c r="A16" s="33"/>
      <c r="B16" s="32"/>
      <c r="C16" s="29"/>
      <c r="D16" s="63"/>
      <c r="E16" s="56"/>
      <c r="F16" s="56"/>
    </row>
    <row r="17" spans="1:7" ht="25.5">
      <c r="A17" s="35">
        <v>1</v>
      </c>
      <c r="B17" s="32" t="s">
        <v>8</v>
      </c>
      <c r="C17" s="37" t="s">
        <v>9</v>
      </c>
      <c r="D17" s="54">
        <v>1</v>
      </c>
      <c r="E17" s="59">
        <f>'[1]1'!M53</f>
        <v>18767.724606903997</v>
      </c>
      <c r="F17" s="59">
        <f>E17*D17</f>
        <v>18767.724606903997</v>
      </c>
      <c r="G17" s="44"/>
    </row>
    <row r="18" spans="1:7" ht="12.75">
      <c r="A18" s="36"/>
      <c r="B18" s="32"/>
      <c r="C18" s="37"/>
      <c r="D18" s="54"/>
      <c r="E18" s="56"/>
      <c r="F18" s="56"/>
      <c r="G18" s="44"/>
    </row>
    <row r="19" spans="1:7" ht="25.5">
      <c r="A19" s="35">
        <v>2</v>
      </c>
      <c r="B19" s="32" t="s">
        <v>11</v>
      </c>
      <c r="C19" s="37" t="s">
        <v>9</v>
      </c>
      <c r="D19" s="54">
        <v>1</v>
      </c>
      <c r="E19" s="56">
        <f>'[1]2'!M53</f>
        <v>18767.724606903997</v>
      </c>
      <c r="F19" s="59">
        <f>E19*D19</f>
        <v>18767.724606903997</v>
      </c>
      <c r="G19" s="44"/>
    </row>
    <row r="20" spans="1:7" ht="12.75">
      <c r="A20" s="36"/>
      <c r="B20" s="32"/>
      <c r="C20" s="37"/>
      <c r="D20" s="54"/>
      <c r="E20" s="56"/>
      <c r="F20" s="56"/>
      <c r="G20" s="44"/>
    </row>
    <row r="21" spans="1:7" ht="12.75">
      <c r="A21" s="35">
        <v>3</v>
      </c>
      <c r="B21" s="32" t="s">
        <v>10</v>
      </c>
      <c r="C21" s="37" t="s">
        <v>9</v>
      </c>
      <c r="D21" s="54">
        <v>1</v>
      </c>
      <c r="E21" s="56">
        <f>'[1]3'!M53</f>
        <v>36771.64878604001</v>
      </c>
      <c r="F21" s="59">
        <f>E21*D21</f>
        <v>36771.64878604001</v>
      </c>
      <c r="G21" s="44"/>
    </row>
    <row r="22" spans="1:7" ht="12.75">
      <c r="A22" s="7"/>
      <c r="B22" s="8"/>
      <c r="C22" s="38"/>
      <c r="D22" s="55"/>
      <c r="E22" s="56"/>
      <c r="F22" s="59"/>
      <c r="G22" s="44"/>
    </row>
    <row r="23" spans="1:7" ht="12.75">
      <c r="A23" s="7">
        <v>4</v>
      </c>
      <c r="B23" s="8" t="s">
        <v>16</v>
      </c>
      <c r="C23" s="38" t="s">
        <v>9</v>
      </c>
      <c r="D23" s="55">
        <v>1</v>
      </c>
      <c r="E23" s="56">
        <f>'[1]4'!M53</f>
        <v>1127.986223</v>
      </c>
      <c r="F23" s="59">
        <f>E23*D23</f>
        <v>1127.986223</v>
      </c>
      <c r="G23" s="44"/>
    </row>
    <row r="24" spans="1:7" ht="12.75">
      <c r="A24" s="7"/>
      <c r="B24" s="8"/>
      <c r="C24" s="9"/>
      <c r="D24" s="56"/>
      <c r="E24" s="56"/>
      <c r="F24" s="56"/>
      <c r="G24" s="64"/>
    </row>
    <row r="25" spans="1:7" ht="13.5" thickBot="1">
      <c r="A25" s="7"/>
      <c r="B25" s="8"/>
      <c r="C25" s="9"/>
      <c r="D25" s="56"/>
      <c r="E25" s="56"/>
      <c r="F25" s="56"/>
      <c r="G25" s="44"/>
    </row>
    <row r="26" spans="1:7" ht="13.5" thickBot="1">
      <c r="A26" s="7"/>
      <c r="B26" s="8"/>
      <c r="C26" s="57"/>
      <c r="D26" s="140" t="s">
        <v>37</v>
      </c>
      <c r="E26" s="141"/>
      <c r="F26" s="65">
        <f>SUM(F17:F24)</f>
        <v>75435.084222848</v>
      </c>
      <c r="G26" s="44"/>
    </row>
    <row r="27" spans="1:7" ht="12.75">
      <c r="A27" s="7"/>
      <c r="B27" s="8"/>
      <c r="C27" s="9"/>
      <c r="D27" s="56"/>
      <c r="E27" s="56"/>
      <c r="F27" s="56"/>
      <c r="G27" s="44"/>
    </row>
    <row r="28" spans="1:6" ht="12.75">
      <c r="A28" s="7"/>
      <c r="B28" s="8"/>
      <c r="C28" s="9"/>
      <c r="D28" s="56"/>
      <c r="E28" s="56"/>
      <c r="F28" s="56"/>
    </row>
    <row r="29" spans="1:6" ht="12.75" hidden="1">
      <c r="A29" s="7"/>
      <c r="B29" s="8"/>
      <c r="C29" s="9"/>
      <c r="D29" s="56"/>
      <c r="E29" s="56"/>
      <c r="F29" s="56"/>
    </row>
    <row r="30" spans="1:6" ht="12.75" hidden="1">
      <c r="A30" s="7"/>
      <c r="B30" s="8"/>
      <c r="C30" s="9"/>
      <c r="D30" s="56"/>
      <c r="E30" s="56"/>
      <c r="F30" s="56"/>
    </row>
    <row r="31" spans="1:6" ht="12.75" hidden="1">
      <c r="A31" s="7"/>
      <c r="B31" s="8"/>
      <c r="C31" s="9"/>
      <c r="D31" s="56"/>
      <c r="E31" s="56"/>
      <c r="F31" s="56"/>
    </row>
    <row r="32" spans="1:6" ht="12.75" hidden="1">
      <c r="A32" s="7"/>
      <c r="B32" s="8"/>
      <c r="C32" s="9"/>
      <c r="D32" s="56"/>
      <c r="E32" s="56"/>
      <c r="F32" s="56"/>
    </row>
    <row r="33" spans="1:6" ht="12.75" hidden="1">
      <c r="A33" s="7"/>
      <c r="B33" s="8"/>
      <c r="C33" s="9"/>
      <c r="D33" s="56"/>
      <c r="E33" s="56"/>
      <c r="F33" s="56"/>
    </row>
    <row r="34" spans="1:6" ht="12.75" hidden="1">
      <c r="A34" s="7"/>
      <c r="B34" s="8"/>
      <c r="C34" s="9"/>
      <c r="D34" s="56"/>
      <c r="E34" s="56"/>
      <c r="F34" s="56"/>
    </row>
    <row r="35" spans="1:6" ht="12.75" hidden="1">
      <c r="A35" s="7"/>
      <c r="B35" s="8"/>
      <c r="C35" s="9"/>
      <c r="D35" s="56"/>
      <c r="E35" s="56"/>
      <c r="F35" s="56"/>
    </row>
    <row r="36" spans="1:6" ht="12.75" hidden="1">
      <c r="A36" s="7"/>
      <c r="B36" s="8"/>
      <c r="C36" s="9"/>
      <c r="D36" s="56"/>
      <c r="E36" s="56"/>
      <c r="F36" s="56"/>
    </row>
    <row r="37" spans="1:6" ht="12.75" hidden="1">
      <c r="A37" s="7"/>
      <c r="B37" s="8"/>
      <c r="C37" s="9"/>
      <c r="D37" s="56"/>
      <c r="E37" s="56"/>
      <c r="F37" s="56"/>
    </row>
    <row r="38" spans="1:6" ht="12.75" hidden="1">
      <c r="A38" s="7"/>
      <c r="B38" s="8"/>
      <c r="C38" s="9"/>
      <c r="D38" s="56"/>
      <c r="E38" s="56"/>
      <c r="F38" s="56"/>
    </row>
    <row r="39" spans="1:6" ht="12.75" hidden="1">
      <c r="A39" s="7"/>
      <c r="B39" s="8"/>
      <c r="C39" s="9"/>
      <c r="D39" s="56"/>
      <c r="E39" s="56"/>
      <c r="F39" s="56"/>
    </row>
    <row r="40" spans="1:6" ht="12.75" hidden="1">
      <c r="A40" s="7"/>
      <c r="B40" s="8"/>
      <c r="C40" s="9"/>
      <c r="D40" s="56"/>
      <c r="E40" s="56"/>
      <c r="F40" s="56"/>
    </row>
    <row r="41" spans="1:6" ht="12.75" hidden="1">
      <c r="A41" s="7"/>
      <c r="B41" s="8"/>
      <c r="C41" s="9"/>
      <c r="D41" s="56"/>
      <c r="E41" s="56"/>
      <c r="F41" s="56"/>
    </row>
    <row r="42" spans="1:6" ht="12.75" hidden="1">
      <c r="A42" s="7"/>
      <c r="B42" s="8"/>
      <c r="C42" s="9"/>
      <c r="D42" s="56"/>
      <c r="E42" s="56"/>
      <c r="F42" s="56"/>
    </row>
    <row r="43" spans="1:6" ht="12.75" hidden="1">
      <c r="A43" s="7"/>
      <c r="B43" s="8"/>
      <c r="C43" s="9"/>
      <c r="D43" s="56"/>
      <c r="E43" s="56"/>
      <c r="F43" s="56"/>
    </row>
    <row r="44" spans="1:6" ht="12.75" hidden="1">
      <c r="A44" s="7"/>
      <c r="B44" s="8"/>
      <c r="C44" s="9"/>
      <c r="D44" s="56"/>
      <c r="E44" s="56"/>
      <c r="F44" s="56"/>
    </row>
    <row r="45" spans="1:6" ht="12.75" hidden="1">
      <c r="A45" s="7"/>
      <c r="B45" s="8"/>
      <c r="C45" s="9"/>
      <c r="D45" s="56"/>
      <c r="E45" s="56"/>
      <c r="F45" s="56"/>
    </row>
    <row r="46" spans="1:6" ht="12.75" hidden="1">
      <c r="A46" s="7"/>
      <c r="B46" s="8"/>
      <c r="C46" s="9"/>
      <c r="D46" s="56"/>
      <c r="E46" s="56"/>
      <c r="F46" s="56"/>
    </row>
    <row r="47" spans="1:6" ht="12.75" hidden="1">
      <c r="A47" s="7"/>
      <c r="B47" s="8"/>
      <c r="C47" s="9"/>
      <c r="D47" s="56"/>
      <c r="E47" s="56"/>
      <c r="F47" s="56"/>
    </row>
    <row r="48" spans="1:6" ht="12.75" hidden="1">
      <c r="A48" s="7" t="s">
        <v>42</v>
      </c>
      <c r="B48" s="8"/>
      <c r="C48" s="9"/>
      <c r="D48" s="56"/>
      <c r="E48" s="56"/>
      <c r="F48" s="56"/>
    </row>
    <row r="49" spans="1:6" ht="12.75" hidden="1">
      <c r="A49" s="7"/>
      <c r="B49" s="8"/>
      <c r="C49" s="9"/>
      <c r="D49" s="56"/>
      <c r="E49" s="56"/>
      <c r="F49" s="56"/>
    </row>
    <row r="50" spans="1:6" ht="12.75" hidden="1">
      <c r="A50" s="7"/>
      <c r="B50" s="8"/>
      <c r="C50" s="9"/>
      <c r="D50" s="56"/>
      <c r="E50" s="56"/>
      <c r="F50" s="56"/>
    </row>
    <row r="51" spans="1:6" ht="12.75" hidden="1">
      <c r="A51" s="7"/>
      <c r="B51" s="8"/>
      <c r="C51" s="9"/>
      <c r="D51" s="56"/>
      <c r="E51" s="56"/>
      <c r="F51" s="56"/>
    </row>
    <row r="52" spans="1:6" ht="12.75" hidden="1">
      <c r="A52" s="7"/>
      <c r="B52" s="8"/>
      <c r="C52" s="9"/>
      <c r="D52" s="56"/>
      <c r="E52" s="56"/>
      <c r="F52" s="56"/>
    </row>
    <row r="53" spans="1:6" ht="12.75" hidden="1">
      <c r="A53" s="7"/>
      <c r="B53" s="8"/>
      <c r="C53" s="9"/>
      <c r="D53" s="56"/>
      <c r="E53" s="56"/>
      <c r="F53" s="56"/>
    </row>
    <row r="54" spans="1:6" ht="12.75" hidden="1">
      <c r="A54" s="7"/>
      <c r="B54" s="8"/>
      <c r="C54" s="9"/>
      <c r="D54" s="56"/>
      <c r="E54" s="56"/>
      <c r="F54" s="56"/>
    </row>
    <row r="55" spans="1:6" ht="12.75" hidden="1">
      <c r="A55" s="7"/>
      <c r="B55" s="8"/>
      <c r="C55" s="9"/>
      <c r="D55" s="56"/>
      <c r="E55" s="56"/>
      <c r="F55" s="56"/>
    </row>
    <row r="56" spans="1:6" ht="12.75" hidden="1">
      <c r="A56" s="7"/>
      <c r="B56" s="8"/>
      <c r="C56" s="9"/>
      <c r="D56" s="56"/>
      <c r="E56" s="56"/>
      <c r="F56" s="56"/>
    </row>
    <row r="57" spans="1:6" ht="12.75" hidden="1">
      <c r="A57" s="7"/>
      <c r="B57" s="8"/>
      <c r="C57" s="9"/>
      <c r="D57" s="56"/>
      <c r="E57" s="56"/>
      <c r="F57" s="56"/>
    </row>
    <row r="58" spans="1:6" ht="12.75" hidden="1">
      <c r="A58" s="7"/>
      <c r="B58" s="8"/>
      <c r="C58" s="9"/>
      <c r="D58" s="56"/>
      <c r="E58" s="56"/>
      <c r="F58" s="56"/>
    </row>
    <row r="59" spans="1:6" ht="12.75" hidden="1">
      <c r="A59" s="7"/>
      <c r="B59" s="8"/>
      <c r="C59" s="9"/>
      <c r="D59" s="56"/>
      <c r="E59" s="56"/>
      <c r="F59" s="56"/>
    </row>
    <row r="60" spans="1:6" ht="12.75" hidden="1">
      <c r="A60" s="7"/>
      <c r="B60" s="8"/>
      <c r="C60" s="9"/>
      <c r="D60" s="56"/>
      <c r="E60" s="56"/>
      <c r="F60" s="56"/>
    </row>
    <row r="61" spans="1:6" ht="12.75" hidden="1">
      <c r="A61" s="7"/>
      <c r="B61" s="8"/>
      <c r="C61" s="9"/>
      <c r="D61" s="56"/>
      <c r="E61" s="56"/>
      <c r="F61" s="56"/>
    </row>
    <row r="62" spans="1:6" ht="12.75" hidden="1">
      <c r="A62" s="7"/>
      <c r="B62" s="8"/>
      <c r="C62" s="9"/>
      <c r="D62" s="56"/>
      <c r="E62" s="56"/>
      <c r="F62" s="56"/>
    </row>
    <row r="63" spans="1:6" ht="12.75" hidden="1">
      <c r="A63" s="7"/>
      <c r="B63" s="8"/>
      <c r="C63" s="9"/>
      <c r="D63" s="56"/>
      <c r="E63" s="56"/>
      <c r="F63" s="56"/>
    </row>
    <row r="64" spans="1:6" ht="12.75" hidden="1">
      <c r="A64" s="19"/>
      <c r="B64" s="20"/>
      <c r="C64" s="21"/>
      <c r="D64" s="61"/>
      <c r="E64" s="61"/>
      <c r="F64" s="61"/>
    </row>
    <row r="65" spans="1:6" ht="12.75">
      <c r="A65" s="7"/>
      <c r="B65" s="8"/>
      <c r="C65" s="9"/>
      <c r="D65" s="56"/>
      <c r="E65" s="56"/>
      <c r="F65" s="56"/>
    </row>
    <row r="66" spans="1:6" ht="12.75">
      <c r="A66" s="23"/>
      <c r="B66" s="24" t="s">
        <v>17</v>
      </c>
      <c r="C66" s="5"/>
      <c r="D66" s="25"/>
      <c r="E66" s="56"/>
      <c r="F66" s="56"/>
    </row>
    <row r="67" spans="1:6" ht="12.75">
      <c r="A67" s="4"/>
      <c r="B67" s="26"/>
      <c r="C67" s="39"/>
      <c r="D67" s="62"/>
      <c r="E67" s="56"/>
      <c r="F67" s="56"/>
    </row>
    <row r="68" spans="1:6" ht="12.75">
      <c r="A68" s="27">
        <v>1</v>
      </c>
      <c r="B68" s="28" t="s">
        <v>18</v>
      </c>
      <c r="C68" s="37"/>
      <c r="D68" s="42"/>
      <c r="E68" s="56"/>
      <c r="F68" s="56"/>
    </row>
    <row r="69" spans="1:7" ht="12.75">
      <c r="A69" s="30" t="s">
        <v>12</v>
      </c>
      <c r="B69" s="31" t="s">
        <v>19</v>
      </c>
      <c r="C69" s="37" t="s">
        <v>20</v>
      </c>
      <c r="D69" s="42">
        <v>55566</v>
      </c>
      <c r="E69" s="56">
        <f>'[1]1.1'!M47</f>
        <v>8.822810290177685</v>
      </c>
      <c r="F69" s="56">
        <f>E69*D69</f>
        <v>490248.27658401325</v>
      </c>
      <c r="G69" s="44"/>
    </row>
    <row r="70" spans="1:7" ht="12.75">
      <c r="A70" s="30" t="s">
        <v>13</v>
      </c>
      <c r="B70" s="31" t="s">
        <v>21</v>
      </c>
      <c r="C70" s="37" t="s">
        <v>20</v>
      </c>
      <c r="D70" s="45">
        <v>55566</v>
      </c>
      <c r="E70" s="56">
        <f>'[1]1.2'!M47</f>
        <v>1.6950730800447764</v>
      </c>
      <c r="F70" s="56">
        <f>E70*D70</f>
        <v>94188.43076576805</v>
      </c>
      <c r="G70" s="44"/>
    </row>
    <row r="71" spans="1:7" ht="12.75">
      <c r="A71" s="30" t="s">
        <v>15</v>
      </c>
      <c r="B71" s="31" t="s">
        <v>22</v>
      </c>
      <c r="C71" s="37" t="s">
        <v>14</v>
      </c>
      <c r="D71" s="42">
        <v>1112</v>
      </c>
      <c r="E71" s="56">
        <f>'[1]1.3'!M52</f>
        <v>662.1828334468154</v>
      </c>
      <c r="F71" s="56">
        <f>E71*D71</f>
        <v>736347.3107928587</v>
      </c>
      <c r="G71" s="44"/>
    </row>
    <row r="72" spans="1:7" ht="12.75">
      <c r="A72" s="30"/>
      <c r="B72" s="31"/>
      <c r="C72" s="37"/>
      <c r="D72" s="42"/>
      <c r="E72" s="56"/>
      <c r="F72" s="46"/>
      <c r="G72" s="44"/>
    </row>
    <row r="73" spans="1:7" ht="12.75">
      <c r="A73" s="27">
        <v>2</v>
      </c>
      <c r="B73" s="28" t="s">
        <v>23</v>
      </c>
      <c r="C73" s="37"/>
      <c r="D73" s="45"/>
      <c r="E73" s="56"/>
      <c r="F73" s="46"/>
      <c r="G73" s="44"/>
    </row>
    <row r="74" spans="1:7" ht="12.75">
      <c r="A74" s="30" t="s">
        <v>24</v>
      </c>
      <c r="B74" s="32" t="s">
        <v>25</v>
      </c>
      <c r="C74" s="37" t="s">
        <v>20</v>
      </c>
      <c r="D74" s="47">
        <v>37800</v>
      </c>
      <c r="E74" s="56">
        <f>'[1]1.1'!M47</f>
        <v>8.822810290177685</v>
      </c>
      <c r="F74" s="56">
        <f>E74*D74</f>
        <v>333502.2289687165</v>
      </c>
      <c r="G74" s="44"/>
    </row>
    <row r="75" spans="1:7" ht="12.75">
      <c r="A75" s="30" t="s">
        <v>26</v>
      </c>
      <c r="B75" s="31" t="s">
        <v>27</v>
      </c>
      <c r="C75" s="37" t="s">
        <v>20</v>
      </c>
      <c r="D75" s="47">
        <v>37800</v>
      </c>
      <c r="E75" s="56">
        <f>'[1]1.2'!M47</f>
        <v>1.6950730800447764</v>
      </c>
      <c r="F75" s="56">
        <f>E75*D75</f>
        <v>64073.76242569255</v>
      </c>
      <c r="G75" s="44"/>
    </row>
    <row r="76" spans="1:7" ht="12.75">
      <c r="A76" s="30" t="s">
        <v>28</v>
      </c>
      <c r="B76" s="31" t="s">
        <v>22</v>
      </c>
      <c r="C76" s="40" t="s">
        <v>14</v>
      </c>
      <c r="D76" s="42">
        <v>756</v>
      </c>
      <c r="E76" s="56">
        <f>'[1]1.3'!M52</f>
        <v>662.1828334468154</v>
      </c>
      <c r="F76" s="56">
        <f>E76*D76</f>
        <v>500610.22208579245</v>
      </c>
      <c r="G76" s="44"/>
    </row>
    <row r="77" spans="1:7" ht="12.75">
      <c r="A77" s="30"/>
      <c r="B77" s="31"/>
      <c r="C77" s="37"/>
      <c r="D77" s="48"/>
      <c r="E77" s="56"/>
      <c r="F77" s="56"/>
      <c r="G77" s="44"/>
    </row>
    <row r="78" spans="1:7" ht="12.75">
      <c r="A78" s="27">
        <v>3</v>
      </c>
      <c r="B78" s="28" t="s">
        <v>29</v>
      </c>
      <c r="C78" s="37"/>
      <c r="D78" s="49"/>
      <c r="E78" s="56"/>
      <c r="F78" s="56"/>
      <c r="G78" s="44"/>
    </row>
    <row r="79" spans="1:7" ht="12.75">
      <c r="A79" s="30" t="s">
        <v>30</v>
      </c>
      <c r="B79" s="31" t="s">
        <v>31</v>
      </c>
      <c r="C79" s="41" t="s">
        <v>20</v>
      </c>
      <c r="D79" s="50">
        <v>11584</v>
      </c>
      <c r="E79" s="56">
        <f>'[1]3.1'!M47</f>
        <v>22.22421334805</v>
      </c>
      <c r="F79" s="56">
        <f>E79*D79</f>
        <v>257445.2874238112</v>
      </c>
      <c r="G79" s="44"/>
    </row>
    <row r="80" spans="1:7" ht="12.75">
      <c r="A80" s="10"/>
      <c r="B80" s="12"/>
      <c r="C80" s="18"/>
      <c r="D80" s="51"/>
      <c r="E80" s="56"/>
      <c r="F80" s="56"/>
      <c r="G80" s="44"/>
    </row>
    <row r="81" spans="1:8" ht="12.75">
      <c r="A81" s="34">
        <v>4</v>
      </c>
      <c r="B81" s="131" t="s">
        <v>33</v>
      </c>
      <c r="C81" s="18" t="s">
        <v>35</v>
      </c>
      <c r="D81" s="51">
        <v>7</v>
      </c>
      <c r="E81" s="56">
        <v>14021.34</v>
      </c>
      <c r="F81" s="56">
        <f>E81*D81</f>
        <v>98149.38</v>
      </c>
      <c r="G81" s="44" t="s">
        <v>34</v>
      </c>
      <c r="H81" s="44">
        <f>+F89/1.2831*0.05</f>
        <v>103265.52814548754</v>
      </c>
    </row>
    <row r="82" spans="1:7" ht="12.75">
      <c r="A82" s="10"/>
      <c r="B82" s="12"/>
      <c r="C82" s="18"/>
      <c r="D82" s="51"/>
      <c r="E82" s="56"/>
      <c r="F82" s="56"/>
      <c r="G82" s="44"/>
    </row>
    <row r="83" spans="1:7" ht="12.75">
      <c r="A83" s="10"/>
      <c r="B83" s="12"/>
      <c r="C83" s="18"/>
      <c r="D83" s="51"/>
      <c r="E83" s="56"/>
      <c r="F83" s="56"/>
      <c r="G83" s="44"/>
    </row>
    <row r="84" spans="1:7" ht="13.5" thickBot="1">
      <c r="A84" s="10"/>
      <c r="B84" s="12"/>
      <c r="C84" s="18"/>
      <c r="D84" s="51"/>
      <c r="E84" s="56"/>
      <c r="F84" s="56"/>
      <c r="G84" s="44"/>
    </row>
    <row r="85" spans="1:7" ht="13.5" thickBot="1">
      <c r="A85" s="10"/>
      <c r="B85" s="12"/>
      <c r="C85" s="58"/>
      <c r="D85" s="142" t="s">
        <v>36</v>
      </c>
      <c r="E85" s="143"/>
      <c r="F85" s="66">
        <f>SUM(F69:F81)</f>
        <v>2574564.899046653</v>
      </c>
      <c r="G85" s="44"/>
    </row>
    <row r="86" spans="1:7" ht="12.75">
      <c r="A86" s="10"/>
      <c r="B86" s="17"/>
      <c r="C86" s="18"/>
      <c r="D86" s="51"/>
      <c r="E86" s="56"/>
      <c r="F86" s="56"/>
      <c r="G86" s="44"/>
    </row>
    <row r="87" spans="1:7" ht="12.75">
      <c r="A87" s="10"/>
      <c r="B87" s="16"/>
      <c r="C87" s="18"/>
      <c r="D87" s="51"/>
      <c r="E87" s="56"/>
      <c r="F87" s="56"/>
      <c r="G87" s="44"/>
    </row>
    <row r="88" spans="1:7" ht="13.5" thickBot="1">
      <c r="A88" s="10"/>
      <c r="B88" s="16"/>
      <c r="C88" s="18"/>
      <c r="D88" s="51"/>
      <c r="E88" s="56"/>
      <c r="F88" s="56"/>
      <c r="G88" s="44"/>
    </row>
    <row r="89" spans="1:7" ht="12.75">
      <c r="A89" s="10"/>
      <c r="B89" s="131" t="s">
        <v>0</v>
      </c>
      <c r="C89" s="58"/>
      <c r="D89" s="144" t="s">
        <v>32</v>
      </c>
      <c r="E89" s="145"/>
      <c r="F89" s="132">
        <f>+F85+F26</f>
        <v>2649999.983269501</v>
      </c>
      <c r="G89" s="44">
        <f>+F89/1.2831</f>
        <v>2065310.5629097507</v>
      </c>
    </row>
    <row r="90" spans="1:8" ht="12.75">
      <c r="A90" s="10"/>
      <c r="B90" s="12"/>
      <c r="C90" s="18"/>
      <c r="D90" s="135"/>
      <c r="E90" s="135"/>
      <c r="F90" s="135"/>
      <c r="G90" s="44">
        <f>+G89*0.05</f>
        <v>103265.52814548754</v>
      </c>
      <c r="H90" s="137"/>
    </row>
    <row r="91" spans="1:7" ht="12.75">
      <c r="A91" s="10"/>
      <c r="B91" s="133"/>
      <c r="C91" s="18"/>
      <c r="D91" s="46"/>
      <c r="E91" s="46"/>
      <c r="F91" s="46"/>
      <c r="G91" s="44"/>
    </row>
    <row r="92" spans="1:7" ht="12.75">
      <c r="A92" s="10"/>
      <c r="B92" s="134"/>
      <c r="C92" s="18"/>
      <c r="D92" s="136"/>
      <c r="E92" s="43"/>
      <c r="F92" s="43"/>
      <c r="G92" s="44"/>
    </row>
    <row r="93" spans="1:7" ht="12.75">
      <c r="A93" s="10"/>
      <c r="B93" s="12"/>
      <c r="C93" s="18"/>
      <c r="D93" s="51"/>
      <c r="E93" s="43"/>
      <c r="F93" s="43"/>
      <c r="G93" s="44"/>
    </row>
    <row r="94" spans="1:7" ht="12.75">
      <c r="A94" s="81"/>
      <c r="B94" s="82"/>
      <c r="C94" s="22"/>
      <c r="D94" s="52"/>
      <c r="E94" s="53"/>
      <c r="F94" s="53"/>
      <c r="G94" s="44"/>
    </row>
    <row r="95" spans="1:7" ht="12.75">
      <c r="A95" s="67"/>
      <c r="B95" s="68"/>
      <c r="C95" s="69"/>
      <c r="D95" s="70"/>
      <c r="E95" s="71"/>
      <c r="F95" s="71"/>
      <c r="G95" s="44"/>
    </row>
    <row r="96" spans="1:7" ht="12.75">
      <c r="A96" s="72"/>
      <c r="B96" s="73"/>
      <c r="C96" s="74"/>
      <c r="D96" s="51"/>
      <c r="E96" s="75"/>
      <c r="F96" s="75"/>
      <c r="G96" s="44"/>
    </row>
    <row r="97" spans="1:7" ht="12.75">
      <c r="A97" s="72"/>
      <c r="B97" s="73"/>
      <c r="C97" s="74"/>
      <c r="D97" s="51"/>
      <c r="E97" s="75"/>
      <c r="F97" s="75"/>
      <c r="G97" s="44"/>
    </row>
    <row r="98" spans="1:7" ht="12.75">
      <c r="A98" s="72"/>
      <c r="B98" s="72"/>
      <c r="C98" s="74"/>
      <c r="D98" s="51"/>
      <c r="E98" s="75"/>
      <c r="F98" s="75"/>
      <c r="G98" s="44"/>
    </row>
    <row r="99" spans="1:7" ht="12.75">
      <c r="A99" s="72"/>
      <c r="B99" s="73"/>
      <c r="C99" s="74"/>
      <c r="D99" s="51"/>
      <c r="E99" s="75"/>
      <c r="F99" s="75"/>
      <c r="G99" s="44"/>
    </row>
    <row r="100" spans="1:7" ht="12.75">
      <c r="A100" s="72"/>
      <c r="B100" s="72"/>
      <c r="C100" s="74"/>
      <c r="D100" s="51"/>
      <c r="E100" s="75"/>
      <c r="F100" s="75"/>
      <c r="G100" s="44"/>
    </row>
    <row r="101" spans="1:7" ht="12.75">
      <c r="A101" s="77"/>
      <c r="B101" s="78"/>
      <c r="C101" s="74"/>
      <c r="D101" s="51"/>
      <c r="E101" s="75"/>
      <c r="F101" s="75"/>
      <c r="G101" s="44"/>
    </row>
    <row r="102" spans="1:7" ht="12.75">
      <c r="A102" s="77"/>
      <c r="B102" s="76"/>
      <c r="C102" s="74"/>
      <c r="D102" s="51"/>
      <c r="E102" s="75"/>
      <c r="F102" s="75"/>
      <c r="G102" s="44"/>
    </row>
    <row r="103" spans="1:7" ht="12" customHeight="1">
      <c r="A103" s="79"/>
      <c r="B103" s="80"/>
      <c r="C103" s="74"/>
      <c r="D103" s="51"/>
      <c r="E103" s="75"/>
      <c r="F103" s="75"/>
      <c r="G103" s="44"/>
    </row>
    <row r="104" spans="1:7" ht="12.75">
      <c r="A104" s="79"/>
      <c r="B104" s="80"/>
      <c r="C104" s="74"/>
      <c r="D104" s="51"/>
      <c r="E104" s="75"/>
      <c r="F104" s="75"/>
      <c r="G104" s="44"/>
    </row>
    <row r="105" spans="4:7" ht="12.75">
      <c r="D105" s="44"/>
      <c r="E105" s="44"/>
      <c r="F105" s="44"/>
      <c r="G105" s="44"/>
    </row>
    <row r="106" spans="4:7" ht="12.75">
      <c r="D106" s="44"/>
      <c r="E106" s="44"/>
      <c r="F106" s="44"/>
      <c r="G106" s="44"/>
    </row>
    <row r="107" spans="4:7" ht="12.75">
      <c r="D107" s="44"/>
      <c r="E107" s="44"/>
      <c r="F107" s="44"/>
      <c r="G107" s="44"/>
    </row>
    <row r="108" spans="4:7" ht="12.75">
      <c r="D108" s="44"/>
      <c r="E108" s="44"/>
      <c r="F108" s="44"/>
      <c r="G108" s="44"/>
    </row>
    <row r="109" spans="4:7" ht="12.75">
      <c r="D109" s="44"/>
      <c r="E109" s="44"/>
      <c r="F109" s="44"/>
      <c r="G109" s="44"/>
    </row>
    <row r="110" spans="4:7" ht="12.75">
      <c r="D110" s="44"/>
      <c r="E110" s="44"/>
      <c r="F110" s="44"/>
      <c r="G110" s="44"/>
    </row>
    <row r="111" spans="4:7" ht="12.75">
      <c r="D111" s="44"/>
      <c r="E111" s="44"/>
      <c r="F111" s="44"/>
      <c r="G111" s="44"/>
    </row>
    <row r="112" spans="4:7" ht="12.75">
      <c r="D112" s="44"/>
      <c r="E112" s="44"/>
      <c r="F112" s="44"/>
      <c r="G112" s="44"/>
    </row>
    <row r="113" spans="4:7" ht="12.75">
      <c r="D113" s="44"/>
      <c r="E113" s="44"/>
      <c r="F113" s="44"/>
      <c r="G113" s="44"/>
    </row>
    <row r="114" spans="4:7" ht="12.75">
      <c r="D114" s="44"/>
      <c r="E114" s="44"/>
      <c r="F114" s="44"/>
      <c r="G114" s="44"/>
    </row>
    <row r="115" spans="4:7" ht="12.75">
      <c r="D115" s="44"/>
      <c r="E115" s="44"/>
      <c r="F115" s="44"/>
      <c r="G115" s="44"/>
    </row>
  </sheetData>
  <mergeCells count="5">
    <mergeCell ref="B7:D9"/>
    <mergeCell ref="E1:E2"/>
    <mergeCell ref="B2:D2"/>
    <mergeCell ref="E4:E5"/>
    <mergeCell ref="B5:D5"/>
  </mergeCells>
  <printOptions/>
  <pageMargins left="0.5905511811023623" right="0" top="0.3937007874015748" bottom="0.3937007874015748" header="0.5118110236220472" footer="0.31496062992125984"/>
  <pageSetup firstPageNumber="3" useFirstPageNumber="1" horizontalDpi="300" verticalDpi="300" orientation="portrait" paperSize="9" scale="95" r:id="rId2"/>
  <headerFooter alignWithMargins="0">
    <oddHeader>&amp;L
&amp;"Arial,Negrito"&amp;P/3&amp;C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</dc:title>
  <dc:subject/>
  <dc:creator>INFRAERO - ANA LUCIA</dc:creator>
  <cp:keywords/>
  <dc:description/>
  <cp:lastModifiedBy>INFRAERO</cp:lastModifiedBy>
  <cp:lastPrinted>2007-07-16T17:26:33Z</cp:lastPrinted>
  <dcterms:created xsi:type="dcterms:W3CDTF">2000-06-06T12:25:44Z</dcterms:created>
  <dcterms:modified xsi:type="dcterms:W3CDTF">2007-07-16T17:27:30Z</dcterms:modified>
  <cp:category/>
  <cp:version/>
  <cp:contentType/>
  <cp:contentStatus/>
</cp:coreProperties>
</file>